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9995" windowHeight="7425"/>
  </bookViews>
  <sheets>
    <sheet name="Age" sheetId="1" r:id="rId1"/>
  </sheets>
  <definedNames>
    <definedName name="data">Age!$E$1:$P$32</definedName>
    <definedName name="Month">Age!$E$1:$P$1</definedName>
  </definedNames>
  <calcPr calcId="144525"/>
</workbook>
</file>

<file path=xl/calcChain.xml><?xml version="1.0" encoding="utf-8"?>
<calcChain xmlns="http://schemas.openxmlformats.org/spreadsheetml/2006/main">
  <c r="D1" i="1" l="1"/>
  <c r="D22" i="1" l="1"/>
  <c r="B18" i="1"/>
  <c r="B4" i="1"/>
  <c r="B2" i="1"/>
  <c r="D31" i="1" l="1"/>
  <c r="D29" i="1"/>
  <c r="D27" i="1"/>
  <c r="D25" i="1"/>
  <c r="D23" i="1"/>
  <c r="D30" i="1"/>
  <c r="D28" i="1"/>
  <c r="D26" i="1"/>
  <c r="D24" i="1"/>
  <c r="D5" i="1"/>
  <c r="D7" i="1"/>
  <c r="D9" i="1"/>
  <c r="D11" i="1"/>
  <c r="D13" i="1"/>
  <c r="D15" i="1"/>
  <c r="D17" i="1"/>
  <c r="D19" i="1"/>
  <c r="D21" i="1"/>
  <c r="D2" i="1"/>
  <c r="D3" i="1"/>
  <c r="D4" i="1"/>
  <c r="D6" i="1"/>
  <c r="D8" i="1"/>
  <c r="D10" i="1"/>
  <c r="D12" i="1"/>
  <c r="D14" i="1"/>
  <c r="D16" i="1"/>
  <c r="D18" i="1"/>
  <c r="D20" i="1"/>
  <c r="B6" i="1"/>
  <c r="B10" i="1" s="1"/>
  <c r="B12" i="1" s="1"/>
  <c r="B14" i="1" s="1"/>
  <c r="B16" i="1" s="1"/>
  <c r="B8" i="1" l="1"/>
</calcChain>
</file>

<file path=xl/sharedStrings.xml><?xml version="1.0" encoding="utf-8"?>
<sst xmlns="http://schemas.openxmlformats.org/spreadsheetml/2006/main" count="406" uniqueCount="301">
  <si>
    <t>Enter your DoB here =&gt;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</si>
  <si>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</si>
  <si>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</si>
  <si>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</si>
  <si>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</si>
  <si>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</si>
  <si>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</si>
  <si>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</si>
  <si>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</si>
  <si>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</si>
  <si>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</si>
  <si>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</si>
  <si>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</si>
  <si>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Ambitious and serious</t>
  </si>
  <si>
    <t>Abstract thoughts</t>
  </si>
  <si>
    <t>Attractive personality</t>
  </si>
  <si>
    <t xml:space="preserve">Active and dynamic </t>
  </si>
  <si>
    <t>Stubborn and hard-hearted</t>
  </si>
  <si>
    <t>Thinks far with vision</t>
  </si>
  <si>
    <t xml:space="preserve">Fun to be with </t>
  </si>
  <si>
    <t xml:space="preserve">Loves to joke </t>
  </si>
  <si>
    <t>Suave and compromising</t>
  </si>
  <si>
    <t xml:space="preserve">Loves to chat </t>
  </si>
  <si>
    <t>Has a lot of ideas</t>
  </si>
  <si>
    <t>Loyal and generous</t>
  </si>
  <si>
    <t>Age(Y-M-D)</t>
  </si>
  <si>
    <t>Loves to teach and be taught</t>
  </si>
  <si>
    <t xml:space="preserve">Loves reality and abstract </t>
  </si>
  <si>
    <t xml:space="preserve">Affectionate </t>
  </si>
  <si>
    <t>Decisive and hateful but tends to regret</t>
  </si>
  <si>
    <t>Strong-willed and highly motivated</t>
  </si>
  <si>
    <t xml:space="preserve">Easily influenced by kindness </t>
  </si>
  <si>
    <t xml:space="preserve">Secretive </t>
  </si>
  <si>
    <t xml:space="preserve">Attractive </t>
  </si>
  <si>
    <t xml:space="preserve">Careful, cautious and organized </t>
  </si>
  <si>
    <t xml:space="preserve">Loves those who loves him </t>
  </si>
  <si>
    <t xml:space="preserve">Difficult to fathom </t>
  </si>
  <si>
    <t xml:space="preserve">Patriotic </t>
  </si>
  <si>
    <t>Age in years</t>
  </si>
  <si>
    <t xml:space="preserve">Always looking at people's flaws and weaknesses </t>
  </si>
  <si>
    <t>Intelligent and clever</t>
  </si>
  <si>
    <t xml:space="preserve">Shy and reserved </t>
  </si>
  <si>
    <t xml:space="preserve">Attractive and affectionate to oneself </t>
  </si>
  <si>
    <t xml:space="preserve">Sharp thoughts </t>
  </si>
  <si>
    <t xml:space="preserve">Polite and soft-spoken </t>
  </si>
  <si>
    <t xml:space="preserve">Difficult to fathom and to be understood </t>
  </si>
  <si>
    <t xml:space="preserve">Suave and caring </t>
  </si>
  <si>
    <t xml:space="preserve">Likes to point out people's mistakes </t>
  </si>
  <si>
    <t xml:space="preserve">Loves to takes things at the center </t>
  </si>
  <si>
    <t>Thinks forward</t>
  </si>
  <si>
    <t>Active in games and interactions</t>
  </si>
  <si>
    <t>Age in months</t>
  </si>
  <si>
    <t xml:space="preserve">Likes to criticize </t>
  </si>
  <si>
    <t xml:space="preserve">Changing personality </t>
  </si>
  <si>
    <t xml:space="preserve">Strong mentality </t>
  </si>
  <si>
    <t xml:space="preserve">Easily angered </t>
  </si>
  <si>
    <t xml:space="preserve">Having lots of ideas </t>
  </si>
  <si>
    <t>Quiet unless excited or tensed</t>
  </si>
  <si>
    <t>Brave and fearless</t>
  </si>
  <si>
    <t xml:space="preserve">Attractive and suave </t>
  </si>
  <si>
    <t xml:space="preserve">Unique and brilliant </t>
  </si>
  <si>
    <t xml:space="preserve">Impatient and hasty </t>
  </si>
  <si>
    <t>Age in weeks</t>
  </si>
  <si>
    <t xml:space="preserve">Hardworking and productive </t>
  </si>
  <si>
    <t xml:space="preserve">Temperamental </t>
  </si>
  <si>
    <t xml:space="preserve">Naturally honest, generous and sympathetic </t>
  </si>
  <si>
    <t>Loves attention</t>
  </si>
  <si>
    <t xml:space="preserve">Attracts others and loves attention </t>
  </si>
  <si>
    <t xml:space="preserve">Sensitive </t>
  </si>
  <si>
    <t xml:space="preserve">Takes pride in oneself </t>
  </si>
  <si>
    <t>Firm and has leadership qualities</t>
  </si>
  <si>
    <t xml:space="preserve">Quiet but able to talk well </t>
  </si>
  <si>
    <t xml:space="preserve">Inner and physical beauty </t>
  </si>
  <si>
    <t xml:space="preserve">Extraordinary ideas </t>
  </si>
  <si>
    <t xml:space="preserve">Ambitious </t>
  </si>
  <si>
    <t>Age in days</t>
  </si>
  <si>
    <t>Smart, neat and organized</t>
  </si>
  <si>
    <t xml:space="preserve">Quiet, shy and humble </t>
  </si>
  <si>
    <t>Loves peace and serenity</t>
  </si>
  <si>
    <t xml:space="preserve">Diplomatic </t>
  </si>
  <si>
    <t>Deep feelings</t>
  </si>
  <si>
    <t xml:space="preserve">Active mind </t>
  </si>
  <si>
    <t>Has reputation</t>
  </si>
  <si>
    <t>Knows how to console others</t>
  </si>
  <si>
    <t>Calm and cool</t>
  </si>
  <si>
    <t xml:space="preserve">Does not lie or pretend </t>
  </si>
  <si>
    <t xml:space="preserve">Sharp thinking </t>
  </si>
  <si>
    <t xml:space="preserve">Influential in organizations </t>
  </si>
  <si>
    <t>Age in hours</t>
  </si>
  <si>
    <t xml:space="preserve">Sensitive and has deep thoughts </t>
  </si>
  <si>
    <t xml:space="preserve">Low self esteem </t>
  </si>
  <si>
    <t xml:space="preserve">Sensitive to others </t>
  </si>
  <si>
    <t xml:space="preserve">Consoling </t>
  </si>
  <si>
    <t>Beautiful physically and mentally</t>
  </si>
  <si>
    <t>Hesitating</t>
  </si>
  <si>
    <t xml:space="preserve">Easily consoled </t>
  </si>
  <si>
    <t>Too generous and egoistic</t>
  </si>
  <si>
    <t>Kind and sympathetic</t>
  </si>
  <si>
    <t xml:space="preserve">Sympathetic </t>
  </si>
  <si>
    <t xml:space="preserve">Fine and strong clairvoyance </t>
  </si>
  <si>
    <t>Age in minutes</t>
  </si>
  <si>
    <t xml:space="preserve">Knows how to make others happy </t>
  </si>
  <si>
    <t xml:space="preserve">Honest and loyal </t>
  </si>
  <si>
    <t>Loves to serve others</t>
  </si>
  <si>
    <t xml:space="preserve">Friendly and solves people's problems </t>
  </si>
  <si>
    <t xml:space="preserve">Firm standpoint </t>
  </si>
  <si>
    <t xml:space="preserve">Tends to delay </t>
  </si>
  <si>
    <t xml:space="preserve">Honest </t>
  </si>
  <si>
    <t xml:space="preserve">Takes high pride of oneself </t>
  </si>
  <si>
    <t xml:space="preserve">Concerned and detailed </t>
  </si>
  <si>
    <t xml:space="preserve">Treats friends importantly </t>
  </si>
  <si>
    <t xml:space="preserve">Can become good doctors </t>
  </si>
  <si>
    <t xml:space="preserve">Loves to socialize </t>
  </si>
  <si>
    <t>Age in seconds</t>
  </si>
  <si>
    <t>Determined to reach goals</t>
  </si>
  <si>
    <t xml:space="preserve">Not easily angered </t>
  </si>
  <si>
    <t xml:space="preserve">Brave and fearless </t>
  </si>
  <si>
    <t>Easily influenced</t>
  </si>
  <si>
    <t xml:space="preserve">Choosy and always wants the best </t>
  </si>
  <si>
    <t xml:space="preserve">Concern about people's feelings </t>
  </si>
  <si>
    <t>Thirsty for praises</t>
  </si>
  <si>
    <t xml:space="preserve">Trustworthy, loyal and honest </t>
  </si>
  <si>
    <t>Always making friends</t>
  </si>
  <si>
    <t xml:space="preserve">Careful and cautious </t>
  </si>
  <si>
    <t xml:space="preserve">Loves praises </t>
  </si>
  <si>
    <t xml:space="preserve">You born on </t>
  </si>
  <si>
    <t xml:space="preserve">Rather reserved </t>
  </si>
  <si>
    <t xml:space="preserve">Loves freedom </t>
  </si>
  <si>
    <t xml:space="preserve">Trustworthy </t>
  </si>
  <si>
    <t xml:space="preserve">Adventurous </t>
  </si>
  <si>
    <t xml:space="preserve">Needs no motivation </t>
  </si>
  <si>
    <t xml:space="preserve">Tactful </t>
  </si>
  <si>
    <t xml:space="preserve">Extraordinary spirit </t>
  </si>
  <si>
    <t xml:space="preserve">Does work well </t>
  </si>
  <si>
    <t xml:space="preserve">Easily hurl! t but recovers easily </t>
  </si>
  <si>
    <t>Dynamic in personality</t>
  </si>
  <si>
    <t xml:space="preserve">Highly attentive </t>
  </si>
  <si>
    <t>Rebellious when restricted</t>
  </si>
  <si>
    <t xml:space="preserve">Appreciative and returns kindness </t>
  </si>
  <si>
    <t xml:space="preserve">Loving and caring </t>
  </si>
  <si>
    <t>Funny and humorous</t>
  </si>
  <si>
    <t xml:space="preserve">Friendly </t>
  </si>
  <si>
    <t>Sensitive</t>
  </si>
  <si>
    <t xml:space="preserve">Bad tempered </t>
  </si>
  <si>
    <t>Secretive</t>
  </si>
  <si>
    <t xml:space="preserve">Loves to be loved </t>
  </si>
  <si>
    <t>Resistant to illnesses but prone to colds</t>
  </si>
  <si>
    <t xml:space="preserve">Loves aggressiveness </t>
  </si>
  <si>
    <t>Observant and assess others</t>
  </si>
  <si>
    <t xml:space="preserve">Suave and generous </t>
  </si>
  <si>
    <t xml:space="preserve">Systematic (left brain) </t>
  </si>
  <si>
    <t xml:space="preserve">Approachable </t>
  </si>
  <si>
    <t>Angry when provoked</t>
  </si>
  <si>
    <t xml:space="preserve">Thinking </t>
  </si>
  <si>
    <t xml:space="preserve">Selfish </t>
  </si>
  <si>
    <t>Inquisitive</t>
  </si>
  <si>
    <t>Honest and trustworthy</t>
  </si>
  <si>
    <t xml:space="preserve">Romantic but has difficulties expressing love </t>
  </si>
  <si>
    <t xml:space="preserve">Too sensitive and easily hurt </t>
  </si>
  <si>
    <t xml:space="preserve">Revengeful </t>
  </si>
  <si>
    <t xml:space="preserve">Emotional </t>
  </si>
  <si>
    <t>Loves to dream</t>
  </si>
  <si>
    <t xml:space="preserve">Good debating skills </t>
  </si>
  <si>
    <t>Very emotional</t>
  </si>
  <si>
    <t>Easily jealous</t>
  </si>
  <si>
    <t>Good memory</t>
  </si>
  <si>
    <t xml:space="preserve">Seldom helps unless asked </t>
  </si>
  <si>
    <t>Knows how to dig secrets</t>
  </si>
  <si>
    <t xml:space="preserve">Not pretending </t>
  </si>
  <si>
    <t xml:space="preserve">Loves children </t>
  </si>
  <si>
    <t xml:space="preserve">Showing anger easily </t>
  </si>
  <si>
    <t>Loves to dream and fantasize</t>
  </si>
  <si>
    <t>Strong clairvoyance</t>
  </si>
  <si>
    <t xml:space="preserve">Talkative </t>
  </si>
  <si>
    <t xml:space="preserve">Temperamental and unpredictable </t>
  </si>
  <si>
    <t xml:space="preserve">Observant </t>
  </si>
  <si>
    <t xml:space="preserve">Clever and knowledgeable </t>
  </si>
  <si>
    <t xml:space="preserve">Daydreamer </t>
  </si>
  <si>
    <t>Always thinking</t>
  </si>
  <si>
    <t>Short tempered</t>
  </si>
  <si>
    <t>Homely person</t>
  </si>
  <si>
    <t xml:space="preserve">Dislike unnecessary things </t>
  </si>
  <si>
    <t xml:space="preserve">Loves traveling </t>
  </si>
  <si>
    <t xml:space="preserve">Aggressive </t>
  </si>
  <si>
    <t xml:space="preserve">Understanding </t>
  </si>
  <si>
    <t>Daydreamer</t>
  </si>
  <si>
    <t>Moody and easily hurt</t>
  </si>
  <si>
    <t xml:space="preserve">Loves to look for information </t>
  </si>
  <si>
    <t xml:space="preserve">Very opinionated </t>
  </si>
  <si>
    <t>Less talkative but amiable</t>
  </si>
  <si>
    <t xml:space="preserve">Loyal </t>
  </si>
  <si>
    <t xml:space="preserve">Loves making friends but rarely shows it </t>
  </si>
  <si>
    <t xml:space="preserve">Loves attention </t>
  </si>
  <si>
    <t>Hasty</t>
  </si>
  <si>
    <t>Sickness usually in the ear and neck</t>
  </si>
  <si>
    <t xml:space="preserve">Witty and snarky </t>
  </si>
  <si>
    <t xml:space="preserve">Thinks quickly </t>
  </si>
  <si>
    <t>Must control oneself when criticizing</t>
  </si>
  <si>
    <t xml:space="preserve">Does not care of what others think </t>
  </si>
  <si>
    <t>Brave and generous</t>
  </si>
  <si>
    <t xml:space="preserve">Not egoistic </t>
  </si>
  <si>
    <t xml:space="preserve">Needs to improve social abilities </t>
  </si>
  <si>
    <t xml:space="preserve">Daring and stubborn </t>
  </si>
  <si>
    <t xml:space="preserve">Loves home decors </t>
  </si>
  <si>
    <t xml:space="preserve">Good memory </t>
  </si>
  <si>
    <t>Good imagination</t>
  </si>
  <si>
    <t xml:space="preserve">Knows how to make friends </t>
  </si>
  <si>
    <t xml:space="preserve">Sentimental </t>
  </si>
  <si>
    <t>Independent thoughts</t>
  </si>
  <si>
    <t>Able to motivate oneself</t>
  </si>
  <si>
    <t>Patient</t>
  </si>
  <si>
    <t>Takes high pride in oneself</t>
  </si>
  <si>
    <t xml:space="preserve">Easily jealous </t>
  </si>
  <si>
    <t xml:space="preserve">Musically talented </t>
  </si>
  <si>
    <t xml:space="preserve">Moving </t>
  </si>
  <si>
    <t xml:space="preserve">Abiding </t>
  </si>
  <si>
    <t xml:space="preserve">Not revengeful </t>
  </si>
  <si>
    <t xml:space="preserve">Loves to lead and to be led </t>
  </si>
  <si>
    <t xml:space="preserve">Decisive </t>
  </si>
  <si>
    <t xml:space="preserve">Hates restrictions </t>
  </si>
  <si>
    <t/>
  </si>
  <si>
    <t xml:space="preserve">Realizing dreams and hopes </t>
  </si>
  <si>
    <t xml:space="preserve">Loves special things </t>
  </si>
  <si>
    <t>Motivate oneself and the others</t>
  </si>
  <si>
    <t xml:space="preserve">Good physical </t>
  </si>
  <si>
    <t>Able to show character</t>
  </si>
  <si>
    <t xml:space="preserve">Forgiving but never forgets </t>
  </si>
  <si>
    <t xml:space="preserve">Loves to dream </t>
  </si>
  <si>
    <t>If there is a will, there is a way</t>
  </si>
  <si>
    <t>Loves to joke</t>
  </si>
  <si>
    <t xml:space="preserve">Sharp </t>
  </si>
  <si>
    <t xml:space="preserve">Moody </t>
  </si>
  <si>
    <t xml:space="preserve">Sickness usually of the head and chest </t>
  </si>
  <si>
    <t>Weak breathing</t>
  </si>
  <si>
    <t xml:space="preserve">Easily hurt </t>
  </si>
  <si>
    <t>Dislike nonsensical and unnecessary things</t>
  </si>
  <si>
    <t>Talented in the arts, music and defense</t>
  </si>
  <si>
    <t>Loves sports, leisure and traveling</t>
  </si>
  <si>
    <t>Loves to travel, the arts and literature</t>
  </si>
  <si>
    <t>Determined</t>
  </si>
  <si>
    <t>Good sense of humor</t>
  </si>
  <si>
    <t xml:space="preserve">Loves entertainment and leisure </t>
  </si>
  <si>
    <t xml:space="preserve">Easily get too jealous </t>
  </si>
  <si>
    <t xml:space="preserve">Loves literature and the arts </t>
  </si>
  <si>
    <t xml:space="preserve">Prone to getting colds </t>
  </si>
  <si>
    <t>Guides others physically and mentally</t>
  </si>
  <si>
    <t xml:space="preserve">Sensitive but not petty </t>
  </si>
  <si>
    <t>Hardly shows emotions</t>
  </si>
  <si>
    <t xml:space="preserve">Soft-spoken, loving and caring * Romantic </t>
  </si>
  <si>
    <t>Never give up</t>
  </si>
  <si>
    <t>Logic</t>
  </si>
  <si>
    <t>Romantic on the inside not outside</t>
  </si>
  <si>
    <t xml:space="preserve">Loves to dress up </t>
  </si>
  <si>
    <t xml:space="preserve">Sensitive and forms impressions carefully </t>
  </si>
  <si>
    <t xml:space="preserve">Poo! r resistance against illnesses </t>
  </si>
  <si>
    <t xml:space="preserve">Tends to bottle up feelings </t>
  </si>
  <si>
    <t xml:space="preserve">Touchy and easily jealous </t>
  </si>
  <si>
    <t>Hardly become angry unless provoked</t>
  </si>
  <si>
    <t>Superstitious and ludicrous</t>
  </si>
  <si>
    <t xml:space="preserve">Dislike being at home </t>
  </si>
  <si>
    <t>Easily bored</t>
  </si>
  <si>
    <t xml:space="preserve">Caring and loving </t>
  </si>
  <si>
    <t>Learns to relax</t>
  </si>
  <si>
    <t xml:space="preserve">Choosy especially in relationships </t>
  </si>
  <si>
    <t xml:space="preserve">Concerned </t>
  </si>
  <si>
    <t>Loves to be alone</t>
  </si>
  <si>
    <t xml:space="preserve">Spendthrift </t>
  </si>
  <si>
    <t xml:space="preserve">Restless </t>
  </si>
  <si>
    <t xml:space="preserve">Fussy </t>
  </si>
  <si>
    <t xml:space="preserve">Treats others equally </t>
  </si>
  <si>
    <t>Hasty and rush</t>
  </si>
  <si>
    <t xml:space="preserve">Loves wide things </t>
  </si>
  <si>
    <t xml:space="preserve">Loves outdoors </t>
  </si>
  <si>
    <t>Thinks differently from others</t>
  </si>
  <si>
    <t xml:space="preserve">Learns to show emotions </t>
  </si>
  <si>
    <t xml:space="preserve">Hardworking </t>
  </si>
  <si>
    <t xml:space="preserve">Seldom show emotions </t>
  </si>
  <si>
    <t xml:space="preserve">Strong sense of sympathy </t>
  </si>
  <si>
    <t xml:space="preserve">Romantic </t>
  </si>
  <si>
    <t xml:space="preserve">Systematic </t>
  </si>
  <si>
    <t xml:space="preserve">Just and fair </t>
  </si>
  <si>
    <t>Sharp-minded</t>
  </si>
  <si>
    <t xml:space="preserve">High spirited </t>
  </si>
  <si>
    <t xml:space="preserve">Takes time to recover when hurt </t>
  </si>
  <si>
    <t xml:space="preserve">Wary and sharp </t>
  </si>
  <si>
    <t>Spendthrift and easily influenced</t>
  </si>
  <si>
    <t>Motivates oneself</t>
  </si>
  <si>
    <t>Brand conscious</t>
  </si>
  <si>
    <t xml:space="preserve">Judge people through observations </t>
  </si>
  <si>
    <t xml:space="preserve">Loves to make friends </t>
  </si>
  <si>
    <t xml:space="preserve">Easily lose confidence </t>
  </si>
  <si>
    <t>Does not appreciates praises</t>
  </si>
  <si>
    <t xml:space="preserve">Executive </t>
  </si>
  <si>
    <t>High-spirited</t>
  </si>
  <si>
    <t xml:space="preserve">Stubborn </t>
  </si>
  <si>
    <t xml:space="preserve">No difficulties i </t>
  </si>
  <si>
    <t>Well-built and tough</t>
  </si>
  <si>
    <t>Those who loves me are enemies</t>
  </si>
  <si>
    <t xml:space="preserve">Deep love </t>
  </si>
  <si>
    <t xml:space="preserve">Those who hates me are friends </t>
  </si>
  <si>
    <t>Loves traveling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</si>
</sst>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color indexed="12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sz val="10"/>
      <name val="Trebuchet MS"/>
      <family val="2"/>
    </font>
    <font>
      <sz val="10"/>
      <color theme="0"/>
      <name val="Trebuchet MS"/>
      <family val="2"/>
    </font>
    <font>
      <sz val="2"/>
      <color theme="0"/>
      <name val="Arial Narrow"/>
      <family val="2"/>
    </font>
    <font>
      <sz val="10"/>
      <color theme="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2" fillId="0" borderId="1" xfId="0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 indent="1"/>
      <protection hidden="1"/>
    </xf>
    <xf numFmtId="0" fontId="8" fillId="0" borderId="0" xfId="0" applyFont="1" applyAlignment="1" applyProtection="1">
      <alignment vertical="center"/>
      <protection hidden="1"/>
    </xf>
    <xf numFmtId="164" fontId="5" fillId="0" borderId="1" xfId="1" applyNumberFormat="1" applyFont="1" applyBorder="1" applyAlignment="1" applyProtection="1">
      <alignment horizontal="left" vertical="center" indent="1"/>
      <protection hidden="1"/>
    </xf>
    <xf numFmtId="164" fontId="5" fillId="0" borderId="1" xfId="1" applyNumberFormat="1" applyFont="1" applyBorder="1" applyAlignment="1" applyProtection="1">
      <alignment horizontal="left" vertical="center" indent="3"/>
      <protection hidden="1"/>
    </xf>
    <xf numFmtId="0" fontId="5" fillId="0" borderId="1" xfId="0" applyFont="1" applyFill="1" applyBorder="1" applyAlignment="1" applyProtection="1">
      <alignment horizontal="right" vertical="center" indent="1"/>
      <protection hidden="1"/>
    </xf>
    <xf numFmtId="43" fontId="5" fillId="0" borderId="1" xfId="1" applyNumberFormat="1" applyFont="1" applyBorder="1" applyAlignment="1" applyProtection="1">
      <alignment horizontal="left" vertical="center" indent="4"/>
      <protection hidden="1"/>
    </xf>
    <xf numFmtId="164" fontId="5" fillId="0" borderId="1" xfId="1" applyNumberFormat="1" applyFont="1" applyBorder="1" applyAlignment="1" applyProtection="1">
      <alignment horizontal="left" vertical="center" indent="4"/>
      <protection hidden="1"/>
    </xf>
    <xf numFmtId="164" fontId="5" fillId="0" borderId="1" xfId="1" applyNumberFormat="1" applyFont="1" applyBorder="1" applyAlignment="1" applyProtection="1">
      <alignment horizontal="left" vertical="center" indent="2"/>
      <protection hidden="1"/>
    </xf>
    <xf numFmtId="0" fontId="5" fillId="0" borderId="1" xfId="0" applyFont="1" applyBorder="1" applyAlignment="1" applyProtection="1">
      <alignment horizontal="left" vertical="center" indent="5"/>
      <protection hidden="1"/>
    </xf>
    <xf numFmtId="15" fontId="3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B1" sqref="B1"/>
    </sheetView>
  </sheetViews>
  <sheetFormatPr defaultColWidth="0" defaultRowHeight="18.75" customHeight="1" zeroHeight="1" x14ac:dyDescent="0.2"/>
  <cols>
    <col min="1" max="1" width="22.5703125" style="2" customWidth="1"/>
    <col min="2" max="2" width="17.42578125" style="2" customWidth="1"/>
    <col min="3" max="3" width="3.7109375" style="3" customWidth="1"/>
    <col min="4" max="4" width="44.85546875" style="4" bestFit="1" customWidth="1"/>
    <col min="5" max="5" width="0.140625" style="5" customWidth="1"/>
    <col min="6" max="16" width="9.42578125" style="5" hidden="1"/>
    <col min="17" max="16384" width="9.140625" style="2" hidden="1"/>
  </cols>
  <sheetData>
    <row r="1" spans="1:16" s="1" customFormat="1" ht="32.25" customHeight="1" x14ac:dyDescent="0.2">
      <c r="A1" s="6" t="s">
        <v>0</v>
      </c>
      <c r="B1" s="23">
        <v>39376</v>
      </c>
      <c r="C1" s="7"/>
      <c r="D1" s="8" t="str">
        <f>TEXT(B1,"MMMM")</f>
        <v>October</v>
      </c>
      <c r="E1" s="9" t="s">
        <v>1</v>
      </c>
      <c r="F1" s="9" t="s">
        <v>2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 t="s">
        <v>12</v>
      </c>
    </row>
    <row r="2" spans="1:16" ht="15" x14ac:dyDescent="0.2">
      <c r="A2" s="18" t="s">
        <v>25</v>
      </c>
      <c r="B2" s="22" t="str">
        <f ca="1">TEXT(DATEDIF(B1,TODAY(),"y"),"00")&amp;"-"&amp;TEXT(DATEDIF(B1,TODAY(),"ym"),"00")&amp;"-"&amp;TEXT(DATEDIF(B1,TODAY(),"md"),"00")</f>
        <v>04-08-11</v>
      </c>
      <c r="C2" s="10">
        <v>2</v>
      </c>
      <c r="D2" s="11" t="str">
        <f>HLOOKUP(D$1,data,C2,FALSE)</f>
        <v>Always making friends</v>
      </c>
      <c r="E2" s="12" t="s">
        <v>13</v>
      </c>
      <c r="F2" s="12" t="s">
        <v>14</v>
      </c>
      <c r="G2" s="12" t="s">
        <v>15</v>
      </c>
      <c r="H2" s="12" t="s">
        <v>16</v>
      </c>
      <c r="I2" s="12" t="s">
        <v>67</v>
      </c>
      <c r="J2" s="12" t="s">
        <v>215</v>
      </c>
      <c r="K2" s="12" t="s">
        <v>151</v>
      </c>
      <c r="L2" s="12" t="s">
        <v>152</v>
      </c>
      <c r="M2" s="12" t="s">
        <v>209</v>
      </c>
      <c r="N2" s="12" t="s">
        <v>122</v>
      </c>
      <c r="O2" s="12" t="s">
        <v>178</v>
      </c>
      <c r="P2" s="12" t="s">
        <v>50</v>
      </c>
    </row>
    <row r="3" spans="1:16" ht="15" x14ac:dyDescent="0.2">
      <c r="A3" s="18"/>
      <c r="B3" s="22"/>
      <c r="C3" s="10">
        <v>3</v>
      </c>
      <c r="D3" s="11" t="str">
        <f>HLOOKUP(D$1,data,C3,FALSE)</f>
        <v xml:space="preserve">Attractive and suave </v>
      </c>
      <c r="E3" s="12" t="s">
        <v>39</v>
      </c>
      <c r="F3" s="12" t="s">
        <v>74</v>
      </c>
      <c r="G3" s="12" t="s">
        <v>28</v>
      </c>
      <c r="H3" s="12" t="s">
        <v>129</v>
      </c>
      <c r="I3" s="12" t="s">
        <v>93</v>
      </c>
      <c r="J3" s="12" t="s">
        <v>225</v>
      </c>
      <c r="K3" s="12" t="s">
        <v>261</v>
      </c>
      <c r="L3" s="12" t="s">
        <v>33</v>
      </c>
      <c r="M3" s="12" t="s">
        <v>84</v>
      </c>
      <c r="N3" s="12" t="s">
        <v>59</v>
      </c>
      <c r="O3" s="12" t="s">
        <v>199</v>
      </c>
      <c r="P3" s="12" t="s">
        <v>74</v>
      </c>
    </row>
    <row r="4" spans="1:16" ht="15" x14ac:dyDescent="0.2">
      <c r="A4" s="18" t="s">
        <v>38</v>
      </c>
      <c r="B4" s="19">
        <f ca="1">IF(B1="","",ROUND((TODAY()-B1)/365.25,2))</f>
        <v>4.7</v>
      </c>
      <c r="C4" s="10">
        <v>4</v>
      </c>
      <c r="D4" s="11" t="str">
        <f>HLOOKUP(D$1,data,C4,FALSE)</f>
        <v xml:space="preserve">Bad tempered </v>
      </c>
      <c r="E4" s="12" t="s">
        <v>212</v>
      </c>
      <c r="F4" s="12" t="s">
        <v>53</v>
      </c>
      <c r="G4" s="12" t="s">
        <v>138</v>
      </c>
      <c r="H4" s="12" t="s">
        <v>183</v>
      </c>
      <c r="I4" s="12" t="s">
        <v>80</v>
      </c>
      <c r="J4" s="12" t="s">
        <v>81</v>
      </c>
      <c r="K4" s="12" t="s">
        <v>119</v>
      </c>
      <c r="L4" s="12" t="s">
        <v>58</v>
      </c>
      <c r="M4" s="12" t="s">
        <v>34</v>
      </c>
      <c r="N4" s="12" t="s">
        <v>143</v>
      </c>
      <c r="O4" s="12" t="s">
        <v>111</v>
      </c>
      <c r="P4" s="12" t="s">
        <v>53</v>
      </c>
    </row>
    <row r="5" spans="1:16" ht="15" x14ac:dyDescent="0.2">
      <c r="A5" s="18"/>
      <c r="B5" s="19"/>
      <c r="C5" s="10">
        <v>5</v>
      </c>
      <c r="D5" s="11" t="str">
        <f>HLOOKUP(D$1,data,C5,FALSE)</f>
        <v xml:space="preserve">Concerned </v>
      </c>
      <c r="E5" s="12" t="s">
        <v>63</v>
      </c>
      <c r="F5" s="12" t="s">
        <v>202</v>
      </c>
      <c r="G5" s="12" t="s">
        <v>192</v>
      </c>
      <c r="H5" s="12" t="s">
        <v>42</v>
      </c>
      <c r="I5" s="12" t="s">
        <v>259</v>
      </c>
      <c r="J5" s="12" t="s">
        <v>287</v>
      </c>
      <c r="K5" s="12" t="s">
        <v>45</v>
      </c>
      <c r="L5" s="12" t="s">
        <v>123</v>
      </c>
      <c r="M5" s="12" t="s">
        <v>263</v>
      </c>
      <c r="N5" s="12" t="s">
        <v>264</v>
      </c>
      <c r="O5" s="12" t="s">
        <v>123</v>
      </c>
      <c r="P5" s="12" t="s">
        <v>19</v>
      </c>
    </row>
    <row r="6" spans="1:16" ht="15" x14ac:dyDescent="0.2">
      <c r="A6" s="18" t="s">
        <v>51</v>
      </c>
      <c r="B6" s="20">
        <f ca="1">IF(B4="","",DATEDIF(B1,TODAY(),"m"))</f>
        <v>56</v>
      </c>
      <c r="C6" s="10">
        <v>6</v>
      </c>
      <c r="D6" s="11" t="str">
        <f>HLOOKUP(D$1,data,C6,FALSE)</f>
        <v xml:space="preserve">Daydreamer </v>
      </c>
      <c r="E6" s="12" t="s">
        <v>136</v>
      </c>
      <c r="F6" s="12" t="s">
        <v>114</v>
      </c>
      <c r="G6" s="12" t="s">
        <v>203</v>
      </c>
      <c r="H6" s="12" t="s">
        <v>116</v>
      </c>
      <c r="I6" s="12" t="s">
        <v>55</v>
      </c>
      <c r="J6" s="12" t="s">
        <v>118</v>
      </c>
      <c r="K6" s="12" t="s">
        <v>235</v>
      </c>
      <c r="L6" s="12" t="s">
        <v>55</v>
      </c>
      <c r="M6" s="12" t="s">
        <v>176</v>
      </c>
      <c r="N6" s="12" t="s">
        <v>177</v>
      </c>
      <c r="O6" s="12" t="s">
        <v>298</v>
      </c>
      <c r="P6" s="12" t="s">
        <v>240</v>
      </c>
    </row>
    <row r="7" spans="1:16" ht="15" x14ac:dyDescent="0.2">
      <c r="A7" s="18"/>
      <c r="B7" s="20"/>
      <c r="C7" s="10">
        <v>7</v>
      </c>
      <c r="D7" s="11" t="str">
        <f>HLOOKUP(D$1,data,C7,FALSE)</f>
        <v xml:space="preserve">Decisive </v>
      </c>
      <c r="E7" s="12" t="s">
        <v>180</v>
      </c>
      <c r="F7" s="12" t="s">
        <v>181</v>
      </c>
      <c r="G7" s="12" t="s">
        <v>78</v>
      </c>
      <c r="H7" s="12" t="s">
        <v>92</v>
      </c>
      <c r="I7" s="12" t="s">
        <v>95</v>
      </c>
      <c r="J7" s="12" t="s">
        <v>185</v>
      </c>
      <c r="K7" s="12" t="s">
        <v>95</v>
      </c>
      <c r="L7" s="12" t="s">
        <v>164</v>
      </c>
      <c r="M7" s="12" t="s">
        <v>109</v>
      </c>
      <c r="N7" s="12" t="s">
        <v>218</v>
      </c>
      <c r="O7" s="12" t="s">
        <v>239</v>
      </c>
      <c r="P7" s="12" t="s">
        <v>219</v>
      </c>
    </row>
    <row r="8" spans="1:16" ht="15" x14ac:dyDescent="0.2">
      <c r="A8" s="18" t="s">
        <v>62</v>
      </c>
      <c r="B8" s="20">
        <f ca="1">IF(B4="","",B10/7)</f>
        <v>245.14285714285714</v>
      </c>
      <c r="C8" s="10">
        <v>8</v>
      </c>
      <c r="D8" s="11" t="str">
        <f>HLOOKUP(D$1,data,C8,FALSE)</f>
        <v xml:space="preserve">Does not care of what others think </v>
      </c>
      <c r="E8" s="12" t="s">
        <v>101</v>
      </c>
      <c r="F8" s="12" t="s">
        <v>102</v>
      </c>
      <c r="G8" s="12" t="s">
        <v>222</v>
      </c>
      <c r="H8" s="12" t="s">
        <v>29</v>
      </c>
      <c r="I8" s="12" t="s">
        <v>117</v>
      </c>
      <c r="J8" s="12" t="s">
        <v>260</v>
      </c>
      <c r="K8" s="12" t="s">
        <v>226</v>
      </c>
      <c r="L8" s="12" t="s">
        <v>132</v>
      </c>
      <c r="M8" s="12" t="s">
        <v>133</v>
      </c>
      <c r="N8" s="12" t="s">
        <v>198</v>
      </c>
      <c r="O8" s="12" t="s">
        <v>36</v>
      </c>
      <c r="P8" s="12" t="s">
        <v>156</v>
      </c>
    </row>
    <row r="9" spans="1:16" ht="15" x14ac:dyDescent="0.2">
      <c r="A9" s="18"/>
      <c r="B9" s="20"/>
      <c r="C9" s="10">
        <v>9</v>
      </c>
      <c r="D9" s="11" t="str">
        <f>HLOOKUP(D$1,data,C9,FALSE)</f>
        <v xml:space="preserve">Does not lie or pretend </v>
      </c>
      <c r="E9" s="12" t="s">
        <v>52</v>
      </c>
      <c r="F9" s="12" t="s">
        <v>40</v>
      </c>
      <c r="G9" s="12" t="s">
        <v>171</v>
      </c>
      <c r="H9" s="12" t="s">
        <v>79</v>
      </c>
      <c r="I9" s="12" t="s">
        <v>105</v>
      </c>
      <c r="J9" s="12" t="s">
        <v>234</v>
      </c>
      <c r="K9" s="12" t="s">
        <v>141</v>
      </c>
      <c r="L9" s="12" t="s">
        <v>70</v>
      </c>
      <c r="M9" s="12" t="s">
        <v>165</v>
      </c>
      <c r="N9" s="12" t="s">
        <v>85</v>
      </c>
      <c r="O9" s="12" t="s">
        <v>291</v>
      </c>
      <c r="P9" s="12" t="s">
        <v>61</v>
      </c>
    </row>
    <row r="10" spans="1:16" ht="15" x14ac:dyDescent="0.2">
      <c r="A10" s="18" t="s">
        <v>75</v>
      </c>
      <c r="B10" s="20">
        <f ca="1">IF(B6="","",DATEDIF(B1,TODAY(),"d"))</f>
        <v>1716</v>
      </c>
      <c r="C10" s="10">
        <v>10</v>
      </c>
      <c r="D10" s="11" t="str">
        <f>HLOOKUP(D$1,data,C10,FALSE)</f>
        <v xml:space="preserve">Easily hurl! t but recovers easily </v>
      </c>
      <c r="E10" s="12" t="s">
        <v>169</v>
      </c>
      <c r="F10" s="12" t="s">
        <v>274</v>
      </c>
      <c r="G10" s="12" t="s">
        <v>103</v>
      </c>
      <c r="H10" s="12" t="s">
        <v>242</v>
      </c>
      <c r="I10" s="12" t="s">
        <v>162</v>
      </c>
      <c r="J10" s="12" t="s">
        <v>31</v>
      </c>
      <c r="K10" s="12" t="s">
        <v>19</v>
      </c>
      <c r="L10" s="12" t="s">
        <v>270</v>
      </c>
      <c r="M10" s="12" t="s">
        <v>247</v>
      </c>
      <c r="N10" s="12" t="s">
        <v>134</v>
      </c>
      <c r="O10" s="12" t="s">
        <v>135</v>
      </c>
      <c r="P10" s="12" t="s">
        <v>87</v>
      </c>
    </row>
    <row r="11" spans="1:16" ht="15" x14ac:dyDescent="0.2">
      <c r="A11" s="18"/>
      <c r="B11" s="20"/>
      <c r="C11" s="10">
        <v>11</v>
      </c>
      <c r="D11" s="11" t="str">
        <f>HLOOKUP(D$1,data,C11,FALSE)</f>
        <v xml:space="preserve">Easily lose confidence </v>
      </c>
      <c r="E11" s="12" t="s">
        <v>26</v>
      </c>
      <c r="F11" s="12" t="s">
        <v>147</v>
      </c>
      <c r="G11" s="12" t="s">
        <v>182</v>
      </c>
      <c r="H11" s="12" t="s">
        <v>160</v>
      </c>
      <c r="I11" s="12" t="s">
        <v>205</v>
      </c>
      <c r="J11" s="12" t="s">
        <v>292</v>
      </c>
      <c r="K11" s="12" t="s">
        <v>245</v>
      </c>
      <c r="L11" s="12" t="s">
        <v>208</v>
      </c>
      <c r="M11" s="12" t="s">
        <v>97</v>
      </c>
      <c r="N11" s="12" t="s">
        <v>290</v>
      </c>
      <c r="O11" s="12" t="s">
        <v>73</v>
      </c>
      <c r="P11" s="12" t="s">
        <v>250</v>
      </c>
    </row>
    <row r="12" spans="1:16" ht="15" x14ac:dyDescent="0.2">
      <c r="A12" s="18" t="s">
        <v>88</v>
      </c>
      <c r="B12" s="20">
        <f ca="1">IF(B10="","",B10*24)</f>
        <v>41184</v>
      </c>
      <c r="C12" s="10">
        <v>12</v>
      </c>
      <c r="D12" s="11" t="str">
        <f>HLOOKUP(D$1,data,C12,FALSE)</f>
        <v xml:space="preserve">Emotional </v>
      </c>
      <c r="E12" s="12" t="s">
        <v>190</v>
      </c>
      <c r="F12" s="12" t="s">
        <v>241</v>
      </c>
      <c r="G12" s="12" t="s">
        <v>231</v>
      </c>
      <c r="H12" s="12" t="s">
        <v>104</v>
      </c>
      <c r="I12" s="12" t="s">
        <v>224</v>
      </c>
      <c r="J12" s="12" t="s">
        <v>141</v>
      </c>
      <c r="K12" s="12" t="s">
        <v>275</v>
      </c>
      <c r="L12" s="12" t="s">
        <v>83</v>
      </c>
      <c r="M12" s="12" t="s">
        <v>52</v>
      </c>
      <c r="N12" s="12" t="s">
        <v>160</v>
      </c>
      <c r="O12" s="12" t="s">
        <v>99</v>
      </c>
      <c r="P12" s="12" t="s">
        <v>66</v>
      </c>
    </row>
    <row r="13" spans="1:16" ht="15" x14ac:dyDescent="0.2">
      <c r="A13" s="18"/>
      <c r="B13" s="20"/>
      <c r="C13" s="10">
        <v>13</v>
      </c>
      <c r="D13" s="11" t="str">
        <f>HLOOKUP(D$1,data,C13,FALSE)</f>
        <v xml:space="preserve">Inner and physical beauty </v>
      </c>
      <c r="E13" s="12" t="s">
        <v>201</v>
      </c>
      <c r="F13" s="12" t="s">
        <v>127</v>
      </c>
      <c r="G13" s="12" t="s">
        <v>213</v>
      </c>
      <c r="H13" s="12" t="s">
        <v>204</v>
      </c>
      <c r="I13" s="12" t="s">
        <v>275</v>
      </c>
      <c r="J13" s="12" t="s">
        <v>140</v>
      </c>
      <c r="K13" s="12" t="s">
        <v>82</v>
      </c>
      <c r="L13" s="12" t="s">
        <v>262</v>
      </c>
      <c r="M13" s="12" t="s">
        <v>47</v>
      </c>
      <c r="N13" s="12" t="s">
        <v>72</v>
      </c>
      <c r="O13" s="12" t="s">
        <v>257</v>
      </c>
      <c r="P13" s="12" t="s">
        <v>124</v>
      </c>
    </row>
    <row r="14" spans="1:16" ht="15" x14ac:dyDescent="0.2">
      <c r="A14" s="18" t="s">
        <v>100</v>
      </c>
      <c r="B14" s="21">
        <f ca="1">IF(B12="","",B12*60)</f>
        <v>2471040</v>
      </c>
      <c r="C14" s="10">
        <v>14</v>
      </c>
      <c r="D14" s="11" t="str">
        <f>HLOOKUP(D$1,data,C14,FALSE)</f>
        <v xml:space="preserve">Just and fair </v>
      </c>
      <c r="E14" s="12" t="s">
        <v>57</v>
      </c>
      <c r="F14" s="12" t="s">
        <v>191</v>
      </c>
      <c r="G14" s="12" t="s">
        <v>65</v>
      </c>
      <c r="H14" s="12" t="s">
        <v>193</v>
      </c>
      <c r="I14" s="12" t="s">
        <v>282</v>
      </c>
      <c r="J14" s="12" t="s">
        <v>268</v>
      </c>
      <c r="K14" s="12" t="s">
        <v>107</v>
      </c>
      <c r="L14" s="12" t="s">
        <v>227</v>
      </c>
      <c r="M14" s="12" t="s">
        <v>237</v>
      </c>
      <c r="N14" s="12" t="s">
        <v>280</v>
      </c>
      <c r="O14" s="12" t="s">
        <v>23</v>
      </c>
      <c r="P14" s="12" t="s">
        <v>145</v>
      </c>
    </row>
    <row r="15" spans="1:16" ht="15" x14ac:dyDescent="0.2">
      <c r="A15" s="18"/>
      <c r="B15" s="21"/>
      <c r="C15" s="10">
        <v>15</v>
      </c>
      <c r="D15" s="11" t="str">
        <f>HLOOKUP(D$1,data,C15,FALSE)</f>
        <v xml:space="preserve">Loves outdoors </v>
      </c>
      <c r="E15" s="12" t="s">
        <v>126</v>
      </c>
      <c r="F15" s="12" t="s">
        <v>27</v>
      </c>
      <c r="G15" s="12" t="s">
        <v>115</v>
      </c>
      <c r="H15" s="12" t="s">
        <v>66</v>
      </c>
      <c r="I15" s="12" t="s">
        <v>243</v>
      </c>
      <c r="J15" s="12" t="s">
        <v>162</v>
      </c>
      <c r="K15" s="12" t="s">
        <v>288</v>
      </c>
      <c r="L15" s="12" t="s">
        <v>20</v>
      </c>
      <c r="M15" s="12" t="s">
        <v>187</v>
      </c>
      <c r="N15" s="12" t="s">
        <v>272</v>
      </c>
      <c r="O15" s="12" t="s">
        <v>293</v>
      </c>
      <c r="P15" s="12" t="s">
        <v>229</v>
      </c>
    </row>
    <row r="16" spans="1:16" ht="15" x14ac:dyDescent="0.2">
      <c r="A16" s="18" t="s">
        <v>113</v>
      </c>
      <c r="B16" s="16">
        <f ca="1">IF(B14="","",B14*60)</f>
        <v>148262400</v>
      </c>
      <c r="C16" s="10">
        <v>16</v>
      </c>
      <c r="D16" s="11" t="str">
        <f>HLOOKUP(D$1,data,C16,FALSE)</f>
        <v xml:space="preserve">Loves those who loves him </v>
      </c>
      <c r="E16" s="12" t="s">
        <v>146</v>
      </c>
      <c r="F16" s="12" t="s">
        <v>90</v>
      </c>
      <c r="G16" s="12" t="s">
        <v>148</v>
      </c>
      <c r="H16" s="12" t="s">
        <v>139</v>
      </c>
      <c r="I16" s="12" t="s">
        <v>161</v>
      </c>
      <c r="J16" s="12" t="s">
        <v>56</v>
      </c>
      <c r="K16" s="12" t="s">
        <v>186</v>
      </c>
      <c r="L16" s="12" t="s">
        <v>217</v>
      </c>
      <c r="M16" s="12" t="s">
        <v>271</v>
      </c>
      <c r="N16" s="12" t="s">
        <v>35</v>
      </c>
      <c r="O16" s="12" t="s">
        <v>228</v>
      </c>
      <c r="P16" s="12" t="s">
        <v>112</v>
      </c>
    </row>
    <row r="17" spans="1:16" ht="15" x14ac:dyDescent="0.2">
      <c r="A17" s="18"/>
      <c r="B17" s="16"/>
      <c r="C17" s="10">
        <v>17</v>
      </c>
      <c r="D17" s="11" t="str">
        <f>HLOOKUP(D$1,data,C17,FALSE)</f>
        <v xml:space="preserve">Loves to chat </v>
      </c>
      <c r="E17" s="12" t="s">
        <v>157</v>
      </c>
      <c r="F17" s="12" t="s">
        <v>77</v>
      </c>
      <c r="G17" s="12" t="s">
        <v>159</v>
      </c>
      <c r="H17" s="12" t="s">
        <v>223</v>
      </c>
      <c r="I17" s="12" t="s">
        <v>300</v>
      </c>
      <c r="J17" s="12" t="s">
        <v>94</v>
      </c>
      <c r="K17" s="12" t="s">
        <v>295</v>
      </c>
      <c r="L17" s="12" t="s">
        <v>289</v>
      </c>
      <c r="M17" s="12" t="s">
        <v>197</v>
      </c>
      <c r="N17" s="12" t="s">
        <v>22</v>
      </c>
      <c r="O17" s="12" t="s">
        <v>155</v>
      </c>
      <c r="P17" s="12" t="s">
        <v>24</v>
      </c>
    </row>
    <row r="18" spans="1:16" ht="15" x14ac:dyDescent="0.2">
      <c r="A18" s="18" t="s">
        <v>125</v>
      </c>
      <c r="B18" s="17" t="str">
        <f>TEXT(B1,"DDDD")</f>
        <v>Sunday</v>
      </c>
      <c r="C18" s="10">
        <v>18</v>
      </c>
      <c r="D18" s="11" t="str">
        <f>HLOOKUP(D$1,data,C18,FALSE)</f>
        <v xml:space="preserve">Loves to takes things at the center </v>
      </c>
      <c r="E18" s="12" t="s">
        <v>89</v>
      </c>
      <c r="F18" s="12" t="s">
        <v>221</v>
      </c>
      <c r="G18" s="12" t="s">
        <v>32</v>
      </c>
      <c r="H18" s="12" t="s">
        <v>214</v>
      </c>
      <c r="I18" s="12" t="s">
        <v>130</v>
      </c>
      <c r="J18" s="12" t="s">
        <v>206</v>
      </c>
      <c r="K18" s="12" t="s">
        <v>216</v>
      </c>
      <c r="L18" s="12" t="s">
        <v>139</v>
      </c>
      <c r="M18" s="12" t="s">
        <v>71</v>
      </c>
      <c r="N18" s="12" t="s">
        <v>48</v>
      </c>
      <c r="O18" s="12" t="s">
        <v>167</v>
      </c>
      <c r="P18" s="12" t="s">
        <v>200</v>
      </c>
    </row>
    <row r="19" spans="1:16" ht="15" x14ac:dyDescent="0.2">
      <c r="A19" s="18"/>
      <c r="B19" s="17"/>
      <c r="C19" s="10">
        <v>19</v>
      </c>
      <c r="D19" s="11" t="str">
        <f>HLOOKUP(D$1,data,C19,FALSE)</f>
        <v>Loves to travel, the arts and literature</v>
      </c>
      <c r="E19" s="12" t="s">
        <v>76</v>
      </c>
      <c r="F19" s="12" t="s">
        <v>137</v>
      </c>
      <c r="G19" s="12" t="s">
        <v>91</v>
      </c>
      <c r="H19" s="12" t="s">
        <v>159</v>
      </c>
      <c r="I19" s="12" t="s">
        <v>267</v>
      </c>
      <c r="J19" s="12" t="s">
        <v>252</v>
      </c>
      <c r="K19" s="12" t="s">
        <v>57</v>
      </c>
      <c r="L19" s="12" t="s">
        <v>175</v>
      </c>
      <c r="M19" s="12" t="s">
        <v>32</v>
      </c>
      <c r="N19" s="12" t="s">
        <v>238</v>
      </c>
      <c r="O19" s="12" t="s">
        <v>189</v>
      </c>
      <c r="P19" s="12" t="s">
        <v>168</v>
      </c>
    </row>
    <row r="20" spans="1:16" ht="15" x14ac:dyDescent="0.2">
      <c r="A20" s="13"/>
      <c r="B20" s="13"/>
      <c r="C20" s="10">
        <v>20</v>
      </c>
      <c r="D20" s="11" t="str">
        <f>HLOOKUP(D$1,data,C20,FALSE)</f>
        <v xml:space="preserve">Seldom helps unless asked </v>
      </c>
      <c r="E20" s="12" t="s">
        <v>220</v>
      </c>
      <c r="F20" s="12" t="s">
        <v>251</v>
      </c>
      <c r="G20" s="12" t="s">
        <v>41</v>
      </c>
      <c r="H20" s="12" t="s">
        <v>232</v>
      </c>
      <c r="I20" s="12" t="s">
        <v>43</v>
      </c>
      <c r="J20" s="12" t="s">
        <v>20</v>
      </c>
      <c r="K20" s="12" t="s">
        <v>32</v>
      </c>
      <c r="L20" s="12" t="s">
        <v>254</v>
      </c>
      <c r="M20" s="12" t="s">
        <v>142</v>
      </c>
      <c r="N20" s="12" t="s">
        <v>166</v>
      </c>
      <c r="O20" s="12" t="s">
        <v>265</v>
      </c>
      <c r="P20" s="12" t="s">
        <v>37</v>
      </c>
    </row>
    <row r="21" spans="1:16" ht="15" x14ac:dyDescent="0.2">
      <c r="A21" s="13"/>
      <c r="B21" s="13"/>
      <c r="C21" s="10">
        <v>21</v>
      </c>
      <c r="D21" s="11" t="str">
        <f>HLOOKUP(D$1,data,C21,FALSE)</f>
        <v xml:space="preserve">Selfish </v>
      </c>
      <c r="E21" s="12" t="s">
        <v>220</v>
      </c>
      <c r="F21" s="12" t="s">
        <v>230</v>
      </c>
      <c r="G21" s="12" t="s">
        <v>128</v>
      </c>
      <c r="H21" s="12" t="s">
        <v>54</v>
      </c>
      <c r="I21" s="12" t="s">
        <v>194</v>
      </c>
      <c r="J21" s="12" t="s">
        <v>44</v>
      </c>
      <c r="K21" s="12" t="s">
        <v>253</v>
      </c>
      <c r="L21" s="12" t="s">
        <v>278</v>
      </c>
      <c r="M21" s="12" t="s">
        <v>21</v>
      </c>
      <c r="N21" s="12" t="s">
        <v>154</v>
      </c>
      <c r="O21" s="12" t="s">
        <v>286</v>
      </c>
      <c r="P21" s="12" t="s">
        <v>179</v>
      </c>
    </row>
    <row r="22" spans="1:16" ht="15" x14ac:dyDescent="0.2">
      <c r="A22" s="13"/>
      <c r="B22" s="13"/>
      <c r="C22" s="10">
        <v>22</v>
      </c>
      <c r="D22" s="11" t="str">
        <f>HLOOKUP(D$1,data,C22,FALSE)</f>
        <v xml:space="preserve">Soft-spoken, loving and caring * Romantic </v>
      </c>
      <c r="E22" s="12" t="s">
        <v>220</v>
      </c>
      <c r="F22" s="12" t="s">
        <v>170</v>
      </c>
      <c r="G22" s="12" t="s">
        <v>220</v>
      </c>
      <c r="H22" s="12" t="s">
        <v>149</v>
      </c>
      <c r="I22" s="12" t="s">
        <v>266</v>
      </c>
      <c r="J22" s="12" t="s">
        <v>244</v>
      </c>
      <c r="K22" s="12" t="s">
        <v>207</v>
      </c>
      <c r="L22" s="12" t="s">
        <v>246</v>
      </c>
      <c r="M22" s="12" t="s">
        <v>279</v>
      </c>
      <c r="N22" s="12" t="s">
        <v>248</v>
      </c>
      <c r="O22" s="12" t="s">
        <v>249</v>
      </c>
      <c r="P22" s="12" t="s">
        <v>211</v>
      </c>
    </row>
    <row r="23" spans="1:16" ht="15" x14ac:dyDescent="0.2">
      <c r="A23" s="13"/>
      <c r="B23" s="13"/>
      <c r="C23" s="10">
        <v>23</v>
      </c>
      <c r="D23" s="11" t="str">
        <f>HLOOKUP(D$1,data,C23,FALSE)</f>
        <v>Spendthrift and easily influenced</v>
      </c>
      <c r="E23" s="12" t="s">
        <v>220</v>
      </c>
      <c r="F23" s="12" t="s">
        <v>266</v>
      </c>
      <c r="G23" s="12" t="s">
        <v>220</v>
      </c>
      <c r="H23" s="12" t="s">
        <v>220</v>
      </c>
      <c r="I23" s="12" t="s">
        <v>172</v>
      </c>
      <c r="J23" s="12" t="s">
        <v>276</v>
      </c>
      <c r="K23" s="12" t="s">
        <v>277</v>
      </c>
      <c r="L23" s="12" t="s">
        <v>46</v>
      </c>
      <c r="M23" s="12" t="s">
        <v>255</v>
      </c>
      <c r="N23" s="12" t="s">
        <v>285</v>
      </c>
      <c r="O23" s="12" t="s">
        <v>210</v>
      </c>
      <c r="P23" s="12" t="s">
        <v>220</v>
      </c>
    </row>
    <row r="24" spans="1:16" ht="15" x14ac:dyDescent="0.2">
      <c r="A24" s="13"/>
      <c r="B24" s="13"/>
      <c r="C24" s="10">
        <v>24</v>
      </c>
      <c r="D24" s="11" t="str">
        <f>HLOOKUP(D$1,data,C24,FALSE)</f>
        <v>Strong clairvoyance</v>
      </c>
      <c r="E24" s="12" t="s">
        <v>220</v>
      </c>
      <c r="F24" s="12" t="s">
        <v>258</v>
      </c>
      <c r="G24" s="12" t="s">
        <v>220</v>
      </c>
      <c r="H24" s="12" t="s">
        <v>220</v>
      </c>
      <c r="I24" s="12" t="s">
        <v>30</v>
      </c>
      <c r="J24" s="12" t="s">
        <v>68</v>
      </c>
      <c r="K24" s="12" t="s">
        <v>131</v>
      </c>
      <c r="L24" s="12" t="s">
        <v>108</v>
      </c>
      <c r="M24" s="12" t="s">
        <v>153</v>
      </c>
      <c r="N24" s="12" t="s">
        <v>172</v>
      </c>
      <c r="O24" s="12" t="s">
        <v>144</v>
      </c>
      <c r="P24" s="12" t="s">
        <v>220</v>
      </c>
    </row>
    <row r="25" spans="1:16" ht="15" x14ac:dyDescent="0.2">
      <c r="A25" s="13"/>
      <c r="B25" s="13"/>
      <c r="C25" s="10">
        <v>25</v>
      </c>
      <c r="D25" s="11" t="str">
        <f>HLOOKUP(D$1,data,C25,FALSE)</f>
        <v xml:space="preserve">Sympathetic </v>
      </c>
      <c r="E25" s="12" t="s">
        <v>220</v>
      </c>
      <c r="F25" s="12" t="s">
        <v>64</v>
      </c>
      <c r="G25" s="12" t="s">
        <v>220</v>
      </c>
      <c r="H25" s="12" t="s">
        <v>220</v>
      </c>
      <c r="I25" s="12" t="s">
        <v>17</v>
      </c>
      <c r="J25" s="12" t="s">
        <v>294</v>
      </c>
      <c r="K25" s="12" t="s">
        <v>69</v>
      </c>
      <c r="L25" s="12" t="s">
        <v>236</v>
      </c>
      <c r="M25" s="12" t="s">
        <v>121</v>
      </c>
      <c r="N25" s="12" t="s">
        <v>98</v>
      </c>
      <c r="O25" s="12" t="s">
        <v>86</v>
      </c>
      <c r="P25" s="12" t="s">
        <v>220</v>
      </c>
    </row>
    <row r="26" spans="1:16" ht="15" x14ac:dyDescent="0.2">
      <c r="A26" s="13"/>
      <c r="B26" s="13"/>
      <c r="C26" s="10">
        <v>26</v>
      </c>
      <c r="D26" s="11" t="str">
        <f>HLOOKUP(D$1,data,C26,FALSE)</f>
        <v xml:space="preserve">Touchy and easily jealous </v>
      </c>
      <c r="E26" s="12" t="s">
        <v>220</v>
      </c>
      <c r="F26" s="12" t="s">
        <v>158</v>
      </c>
      <c r="G26" s="12" t="s">
        <v>220</v>
      </c>
      <c r="H26" s="12" t="s">
        <v>220</v>
      </c>
      <c r="I26" s="12" t="s">
        <v>150</v>
      </c>
      <c r="J26" s="12" t="s">
        <v>283</v>
      </c>
      <c r="K26" s="12" t="s">
        <v>174</v>
      </c>
      <c r="L26" s="12" t="s">
        <v>196</v>
      </c>
      <c r="M26" s="12" t="s">
        <v>184</v>
      </c>
      <c r="N26" s="12" t="s">
        <v>256</v>
      </c>
      <c r="O26" s="12" t="s">
        <v>281</v>
      </c>
      <c r="P26" s="12" t="s">
        <v>220</v>
      </c>
    </row>
    <row r="27" spans="1:16" ht="15" x14ac:dyDescent="0.2">
      <c r="A27" s="13"/>
      <c r="B27" s="13"/>
      <c r="C27" s="10">
        <v>27</v>
      </c>
      <c r="D27" s="11" t="str">
        <f>HLOOKUP(D$1,data,C27,FALSE)</f>
        <v xml:space="preserve">Treats friends importantly </v>
      </c>
      <c r="E27" s="12" t="s">
        <v>220</v>
      </c>
      <c r="F27" s="12" t="s">
        <v>220</v>
      </c>
      <c r="G27" s="12" t="s">
        <v>220</v>
      </c>
      <c r="H27" s="12" t="s">
        <v>220</v>
      </c>
      <c r="I27" s="12" t="s">
        <v>184</v>
      </c>
      <c r="J27" s="12" t="s">
        <v>173</v>
      </c>
      <c r="K27" s="12" t="s">
        <v>269</v>
      </c>
      <c r="L27" s="12" t="s">
        <v>120</v>
      </c>
      <c r="M27" s="12" t="s">
        <v>220</v>
      </c>
      <c r="N27" s="12" t="s">
        <v>110</v>
      </c>
      <c r="O27" s="12" t="s">
        <v>17</v>
      </c>
      <c r="P27" s="12" t="s">
        <v>220</v>
      </c>
    </row>
    <row r="28" spans="1:16" ht="15" x14ac:dyDescent="0.2">
      <c r="A28" s="13"/>
      <c r="B28" s="13"/>
      <c r="C28" s="10">
        <v>28</v>
      </c>
      <c r="D28" s="11" t="str">
        <f>HLOOKUP(D$1,data,C28,FALSE)</f>
        <v xml:space="preserve">Very opinionated </v>
      </c>
      <c r="E28" s="12" t="s">
        <v>220</v>
      </c>
      <c r="F28" s="12" t="s">
        <v>220</v>
      </c>
      <c r="G28" s="12" t="s">
        <v>220</v>
      </c>
      <c r="H28" s="12" t="s">
        <v>220</v>
      </c>
      <c r="I28" s="12" t="s">
        <v>233</v>
      </c>
      <c r="J28" s="12" t="s">
        <v>64</v>
      </c>
      <c r="K28" s="12" t="s">
        <v>163</v>
      </c>
      <c r="L28" s="12" t="s">
        <v>96</v>
      </c>
      <c r="M28" s="12" t="s">
        <v>220</v>
      </c>
      <c r="N28" s="12" t="s">
        <v>188</v>
      </c>
      <c r="O28" s="12" t="s">
        <v>273</v>
      </c>
      <c r="P28" s="12" t="s">
        <v>220</v>
      </c>
    </row>
    <row r="29" spans="1:16" ht="15" x14ac:dyDescent="0.2">
      <c r="A29" s="13"/>
      <c r="B29" s="13"/>
      <c r="C29" s="10">
        <v>29</v>
      </c>
      <c r="D29" s="11" t="str">
        <f>HLOOKUP(D$1,data,C29,FALSE)</f>
        <v/>
      </c>
      <c r="E29" s="12" t="s">
        <v>220</v>
      </c>
      <c r="F29" s="12" t="s">
        <v>220</v>
      </c>
      <c r="G29" s="12" t="s">
        <v>220</v>
      </c>
      <c r="H29" s="12" t="s">
        <v>220</v>
      </c>
      <c r="I29" s="12" t="s">
        <v>220</v>
      </c>
      <c r="J29" s="12" t="s">
        <v>106</v>
      </c>
      <c r="K29" s="12" t="s">
        <v>284</v>
      </c>
      <c r="L29" s="12" t="s">
        <v>220</v>
      </c>
      <c r="M29" s="12" t="s">
        <v>220</v>
      </c>
      <c r="N29" s="12" t="s">
        <v>220</v>
      </c>
      <c r="O29" s="12" t="s">
        <v>49</v>
      </c>
      <c r="P29" s="12" t="s">
        <v>220</v>
      </c>
    </row>
    <row r="30" spans="1:16" ht="15" x14ac:dyDescent="0.2">
      <c r="A30" s="13"/>
      <c r="B30" s="13"/>
      <c r="C30" s="10">
        <v>30</v>
      </c>
      <c r="D30" s="11" t="str">
        <f>HLOOKUP(D$1,data,C30,FALSE)</f>
        <v/>
      </c>
      <c r="E30" s="12" t="s">
        <v>220</v>
      </c>
      <c r="F30" s="12" t="s">
        <v>220</v>
      </c>
      <c r="G30" s="12" t="s">
        <v>220</v>
      </c>
      <c r="H30" s="12" t="s">
        <v>220</v>
      </c>
      <c r="I30" s="12" t="s">
        <v>220</v>
      </c>
      <c r="J30" s="12" t="s">
        <v>18</v>
      </c>
      <c r="K30" s="12" t="s">
        <v>195</v>
      </c>
      <c r="L30" s="12" t="s">
        <v>220</v>
      </c>
      <c r="M30" s="12" t="s">
        <v>220</v>
      </c>
      <c r="N30" s="12" t="s">
        <v>220</v>
      </c>
      <c r="O30" s="12" t="s">
        <v>60</v>
      </c>
      <c r="P30" s="12" t="s">
        <v>220</v>
      </c>
    </row>
    <row r="31" spans="1:16" ht="15" x14ac:dyDescent="0.2">
      <c r="A31" s="13"/>
      <c r="B31" s="13"/>
      <c r="C31" s="10">
        <v>31</v>
      </c>
      <c r="D31" s="11" t="str">
        <f>HLOOKUP(D$1,data,C31,FALSE)</f>
        <v/>
      </c>
      <c r="E31" s="12" t="s">
        <v>220</v>
      </c>
      <c r="F31" s="12" t="s">
        <v>220</v>
      </c>
      <c r="G31" s="12" t="s">
        <v>220</v>
      </c>
      <c r="H31" s="12" t="s">
        <v>220</v>
      </c>
      <c r="I31" s="12" t="s">
        <v>220</v>
      </c>
      <c r="J31" s="12" t="s">
        <v>299</v>
      </c>
      <c r="K31" s="12" t="s">
        <v>220</v>
      </c>
      <c r="L31" s="12" t="s">
        <v>220</v>
      </c>
      <c r="M31" s="12" t="s">
        <v>220</v>
      </c>
      <c r="N31" s="12" t="s">
        <v>220</v>
      </c>
      <c r="O31" s="12" t="s">
        <v>296</v>
      </c>
      <c r="P31" s="12" t="s">
        <v>220</v>
      </c>
    </row>
    <row r="32" spans="1:16" ht="15" x14ac:dyDescent="0.2">
      <c r="A32" s="13"/>
      <c r="B32" s="13"/>
      <c r="C32" s="10">
        <v>32</v>
      </c>
      <c r="D32" s="11"/>
      <c r="E32" s="12" t="s">
        <v>220</v>
      </c>
      <c r="F32" s="12" t="s">
        <v>220</v>
      </c>
      <c r="G32" s="12" t="s">
        <v>220</v>
      </c>
      <c r="H32" s="12" t="s">
        <v>220</v>
      </c>
      <c r="I32" s="12" t="s">
        <v>220</v>
      </c>
      <c r="J32" s="12" t="s">
        <v>297</v>
      </c>
      <c r="K32" s="12" t="s">
        <v>220</v>
      </c>
      <c r="L32" s="12" t="s">
        <v>220</v>
      </c>
      <c r="M32" s="12" t="s">
        <v>220</v>
      </c>
      <c r="N32" s="12" t="s">
        <v>220</v>
      </c>
      <c r="O32" s="12" t="s">
        <v>220</v>
      </c>
      <c r="P32" s="12" t="s">
        <v>220</v>
      </c>
    </row>
    <row r="33" spans="1:16" ht="18.75" hidden="1" customHeight="1" x14ac:dyDescent="0.2">
      <c r="A33" s="13"/>
      <c r="B33" s="13"/>
      <c r="C33" s="10"/>
      <c r="D33" s="14"/>
      <c r="E33" s="15" t="s">
        <v>220</v>
      </c>
      <c r="F33" s="15" t="s">
        <v>220</v>
      </c>
      <c r="G33" s="15" t="s">
        <v>220</v>
      </c>
      <c r="H33" s="15" t="s">
        <v>220</v>
      </c>
      <c r="I33" s="15" t="s">
        <v>220</v>
      </c>
      <c r="J33" s="15" t="s">
        <v>220</v>
      </c>
      <c r="K33" s="15" t="s">
        <v>220</v>
      </c>
      <c r="L33" s="15" t="s">
        <v>220</v>
      </c>
      <c r="M33" s="15" t="s">
        <v>220</v>
      </c>
      <c r="N33" s="15" t="s">
        <v>220</v>
      </c>
      <c r="O33" s="15" t="s">
        <v>220</v>
      </c>
      <c r="P33" s="15" t="s">
        <v>220</v>
      </c>
    </row>
  </sheetData>
  <sheetProtection password="ECE0" sheet="1" objects="1" scenarios="1" selectLockedCells="1"/>
  <sortState ref="P2:P22">
    <sortCondition ref="P1"/>
  </sortState>
  <mergeCells count="18">
    <mergeCell ref="A10:A11"/>
    <mergeCell ref="A2:A3"/>
    <mergeCell ref="B2:B3"/>
    <mergeCell ref="A4:A5"/>
    <mergeCell ref="A6:A7"/>
    <mergeCell ref="A8:A9"/>
    <mergeCell ref="B4:B5"/>
    <mergeCell ref="B6:B7"/>
    <mergeCell ref="B8:B9"/>
    <mergeCell ref="B10:B11"/>
    <mergeCell ref="B12:B13"/>
    <mergeCell ref="B16:B17"/>
    <mergeCell ref="B18:B19"/>
    <mergeCell ref="A12:A13"/>
    <mergeCell ref="A14:A15"/>
    <mergeCell ref="A16:A17"/>
    <mergeCell ref="A18:A19"/>
    <mergeCell ref="B14:B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Age</vt:lpstr>
      <vt:lpstr>data</vt:lpstr>
      <vt:lpstr>Month</vt:lpstr>
    </vt:vector>
  </TitlesOfParts>
  <Company>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srinivasnainala</dc:creator>
  <cp:lastModifiedBy>srinivasnainala</cp:lastModifiedBy>
  <cp:lastPrinted>2012-07-02T14:52:00Z</cp:lastPrinted>
  <dcterms:created xsi:type="dcterms:W3CDTF">2012-07-02T13:55:56Z</dcterms:created>
  <dcterms:modified xsi:type="dcterms:W3CDTF">2012-07-02T14:55:30Z</dcterms:modified>
</cp:coreProperties>
</file>